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<sst xmlns="http://schemas.openxmlformats.org/spreadsheetml/2006/main" count="419" uniqueCount="154">
  <si>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</si>
  <si>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</si>
  <si>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</si>
  <si>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</si>
  <si>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</si>
  <si>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</si>
  <si>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</si>
  <si>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</si>
  <si>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</si>
  <si>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</si>
  <si>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</si>
  <si>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</si>
  <si>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</si>
  <si>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</si>
  <si>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</si>
  <si>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</si>
  <si>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</si>
  <si>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</si>
  <si>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</si>
  <si>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</si>
  <si>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</si>
  <si>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</si>
  <si>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</si>
  <si>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</si>
  <si>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</si>
  <si>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</si>
  <si>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</si>
  <si>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</si>
  <si>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</si>
  <si>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</si>
  <si>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</si>
  <si>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</si>
  <si>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</si>
  <si>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</si>
  <si>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</si>
  <si>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</si>
  <si>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</si>
  <si>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</si>
  <si>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</si>
  <si>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</si>
  <si>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</si>
  <si>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</si>
  <si>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</si>
  <si>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</si>
  <si>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</si>
  <si>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</si>
  <si>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</si>
  <si>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</si>
  <si>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</si>
  <si>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</si>
  <si>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</si>
  <si>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</si>
  <si>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</si>
  <si>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</si>
  <si>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</si>
  <si>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</si>
  <si>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</si>
  <si>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</si>
  <si>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</si>
  <si>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</si>
  <si>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</si>
  <si>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</si>
  <si>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</si>
  <si>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</si>
  <si>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</si>
  <si>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</si>
  <si>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</si>
  <si>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</si>
  <si>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</si>
  <si>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</si>
  <si>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</si>
  <si>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</si>
  <si>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</si>
  <si>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</si>
  <si>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</si>
  <si>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</si>
  <si>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</si>
  <si>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</si>
  <si>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</si>
  <si>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</si>
  <si>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</si>
  <si>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</si>
  <si>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</si>
  <si>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</si>
  <si>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</si>
  <si>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</si>
  <si>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</si>
  <si>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</si>
  <si>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</si>
  <si>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</si>
  <si>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</si>
  <si>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</si>
  <si>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</si>
  <si>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</si>
  <si>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</si>
  <si>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</si>
  <si>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</si>
  <si>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</si>
  <si>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</si>
  <si>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</si>
  <si>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</si>
  <si>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</si>
  <si>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</si>
  <si>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</si>
  <si>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</si>
  <si>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</si>
  <si>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</si>
  <si>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</si>
  <si>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</si>
  <si>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</si>
  <si>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</si>
  <si>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</si>
  <si>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</si>
  <si>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</si>
  <si>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</si>
  <si>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</si>
  <si>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</si>
  <si>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</si>
  <si>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</si>
  <si>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</si>
  <si>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</si>
  <si>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</si>
  <si>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</si>
  <si>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</si>
  <si>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</si>
  <si>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</si>
  <si>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</si>
  <si>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</si>
  <si>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</si>
  <si>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</si>
  <si>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</si>
  <si>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</si>
  <si>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</si>
  <si>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</si>
  <si>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</si>
  <si>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</si>
  <si>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</si>
  <si>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</si>
  <si>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</si>
  <si>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</si>
  <si>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</si>
  <si>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</si>
  <si>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</si>
  <si>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</si>
  <si>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</si>
  <si>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</si>
  <si>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</si>
  <si>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</si>
  <si>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KYMCO</t>
  </si>
  <si>
    <t>FIRST REGISTRATIONS of NEW* MC, TOP 10 BRANDS JUNUARY-NOVEMBER 2019</t>
  </si>
  <si>
    <t>FIRST REGISTRATIONS MP, TOP 10 BRANDS JUNUARY-NOVEMBER 2019</t>
  </si>
  <si>
    <t>NOVEMBER</t>
  </si>
  <si>
    <t>January-November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</si>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</sst>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5"/>
          <c:w val="0.824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0"/>
        <c:auto val="1"/>
        <c:lblOffset val="100"/>
        <c:tickLblSkip val="1"/>
        <c:noMultiLvlLbl val="0"/>
      </c:catAx>
      <c:valAx>
        <c:axId val="664916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3"/>
          <c:w val="0.732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425"/>
          <c:w val="0.73775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63013283"/>
        <c:axId val="30248636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3802269"/>
        <c:axId val="3422042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7"/>
          <c:w val="0.7992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3"/>
          <c:w val="0.73225"/>
          <c:h val="0.76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25"/>
          <c:w val="0.752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0"/>
        <c:auto val="1"/>
        <c:lblOffset val="100"/>
        <c:tickLblSkip val="1"/>
        <c:noMultiLvlLbl val="0"/>
      </c:catAx>
      <c:valAx>
        <c:axId val="584861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89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150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122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>
        <v>3240</v>
      </c>
      <c r="M3" s="7"/>
      <c r="N3" s="3">
        <v>81295</v>
      </c>
      <c r="O3" s="97">
        <v>0.7460036338943234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>
        <v>996</v>
      </c>
      <c r="M4" s="164"/>
      <c r="N4" s="3">
        <v>27679</v>
      </c>
      <c r="O4" s="97">
        <v>0.2539963661056766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>
        <v>4236</v>
      </c>
      <c r="M5" s="9"/>
      <c r="N5" s="9">
        <v>108974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>
        <v>-0.31644344037437466</v>
      </c>
      <c r="M6" s="214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>
        <v>0.12063492063492065</v>
      </c>
      <c r="M7" s="215"/>
      <c r="N7" s="215">
        <v>0.1140827071512549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151</v>
      </c>
      <c r="C9" s="227"/>
      <c r="D9" s="228" t="s">
        <v>35</v>
      </c>
      <c r="E9" s="230" t="s">
        <v>23</v>
      </c>
      <c r="F9" s="231"/>
      <c r="G9" s="228" t="s">
        <v>35</v>
      </c>
    </row>
    <row r="10" spans="1:34" s="5" customFormat="1" ht="26.25" customHeight="1">
      <c r="A10" s="225"/>
      <c r="B10" s="45">
        <v>2019</v>
      </c>
      <c r="C10" s="45">
        <v>2018</v>
      </c>
      <c r="D10" s="229"/>
      <c r="E10" s="45">
        <f>B10</f>
        <v>2019</v>
      </c>
      <c r="F10" s="45">
        <f>C10</f>
        <v>2018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3240</v>
      </c>
      <c r="C11" s="194">
        <v>2761</v>
      </c>
      <c r="D11" s="195">
        <v>0.17348786671495842</v>
      </c>
      <c r="E11" s="194">
        <v>81295</v>
      </c>
      <c r="F11" s="196">
        <v>73077</v>
      </c>
      <c r="G11" s="195">
        <v>0.11245672372976445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996</v>
      </c>
      <c r="C12" s="194">
        <v>1019</v>
      </c>
      <c r="D12" s="195">
        <v>-0.02257114818449457</v>
      </c>
      <c r="E12" s="194">
        <v>27679</v>
      </c>
      <c r="F12" s="196">
        <v>24738</v>
      </c>
      <c r="G12" s="195">
        <v>0.11888592448864088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4236</v>
      </c>
      <c r="C13" s="194">
        <v>3780</v>
      </c>
      <c r="D13" s="195">
        <v>0.12063492063492065</v>
      </c>
      <c r="E13" s="194">
        <v>108974</v>
      </c>
      <c r="F13" s="194">
        <v>97815</v>
      </c>
      <c r="G13" s="195">
        <v>0.1140827071512549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126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>
        <v>617</v>
      </c>
      <c r="M3" s="7"/>
      <c r="N3" s="3">
        <v>18362</v>
      </c>
      <c r="O3" s="97">
        <v>0.49800656342382904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>
        <v>598</v>
      </c>
      <c r="M4" s="164"/>
      <c r="N4" s="3">
        <v>18509</v>
      </c>
      <c r="O4" s="97">
        <v>0.501993436576171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>
        <v>1215</v>
      </c>
      <c r="M5" s="9"/>
      <c r="N5" s="9">
        <v>36871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>
        <v>-0.37209302325581395</v>
      </c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>
        <v>0.014190317195325486</v>
      </c>
      <c r="M7" s="215"/>
      <c r="N7" s="215">
        <v>0.23736492382039054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2019vs2018'!B9:C9</f>
        <v>NOVEMBER</v>
      </c>
      <c r="C9" s="227"/>
      <c r="D9" s="228" t="s">
        <v>35</v>
      </c>
      <c r="E9" s="230" t="s">
        <v>23</v>
      </c>
      <c r="F9" s="231"/>
      <c r="G9" s="228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2019vs2018'!B10</f>
        <v>2019</v>
      </c>
      <c r="C10" s="45">
        <f>'R_PTW 2019vs2018'!C10</f>
        <v>2018</v>
      </c>
      <c r="D10" s="229"/>
      <c r="E10" s="45">
        <f>'R_PTW 2019vs2018'!E10</f>
        <v>2019</v>
      </c>
      <c r="F10" s="45">
        <f>'R_PTW 2019vs2018'!F10</f>
        <v>2018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617</v>
      </c>
      <c r="C11" s="194">
        <v>555</v>
      </c>
      <c r="D11" s="195">
        <v>0.11171171171171168</v>
      </c>
      <c r="E11" s="194">
        <v>18362</v>
      </c>
      <c r="F11" s="196">
        <v>13849</v>
      </c>
      <c r="G11" s="195">
        <v>0.3258719041086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598</v>
      </c>
      <c r="C12" s="194">
        <v>643</v>
      </c>
      <c r="D12" s="195">
        <v>-0.06998444790046654</v>
      </c>
      <c r="E12" s="194">
        <v>18509</v>
      </c>
      <c r="F12" s="196">
        <v>15949</v>
      </c>
      <c r="G12" s="195">
        <v>0.16051163082324904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1215</v>
      </c>
      <c r="C13" s="194">
        <v>1198</v>
      </c>
      <c r="D13" s="195">
        <v>0.014190317195325486</v>
      </c>
      <c r="E13" s="194">
        <v>36871</v>
      </c>
      <c r="F13" s="194">
        <v>29798</v>
      </c>
      <c r="G13" s="195">
        <v>0.23736492382039054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617</v>
      </c>
      <c r="M9" s="9"/>
      <c r="N9" s="85">
        <v>18362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>
        <v>0.11171171171171168</v>
      </c>
      <c r="M10" s="152"/>
      <c r="N10" s="152">
        <v>0.3258719041086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2019vs2018'!B9:C9</f>
        <v>NOVEMBER</v>
      </c>
      <c r="C12" s="227"/>
      <c r="D12" s="228" t="s">
        <v>35</v>
      </c>
      <c r="E12" s="230" t="s">
        <v>23</v>
      </c>
      <c r="F12" s="231"/>
      <c r="G12" s="228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2019vs2018'!B10</f>
        <v>2019</v>
      </c>
      <c r="C13" s="45">
        <f>'R_PTW NEW 2019vs2018'!C10</f>
        <v>2018</v>
      </c>
      <c r="D13" s="229"/>
      <c r="E13" s="45">
        <f>'R_PTW NEW 2019vs2018'!E10</f>
        <v>2019</v>
      </c>
      <c r="F13" s="45">
        <f>'R_PTW NEW 2019vs2018'!F10</f>
        <v>2018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617</v>
      </c>
      <c r="C14" s="168">
        <v>555</v>
      </c>
      <c r="D14" s="169">
        <v>0.11171171171171168</v>
      </c>
      <c r="E14" s="168">
        <v>18362</v>
      </c>
      <c r="F14" s="170">
        <v>13849</v>
      </c>
      <c r="G14" s="169">
        <v>0.3258719041086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127</v>
      </c>
      <c r="C2" s="250"/>
      <c r="D2" s="250"/>
      <c r="E2" s="250"/>
      <c r="F2" s="250"/>
      <c r="G2" s="250"/>
      <c r="H2" s="250"/>
      <c r="I2" s="101"/>
      <c r="J2" s="250" t="s">
        <v>128</v>
      </c>
      <c r="K2" s="250"/>
      <c r="L2" s="250"/>
      <c r="M2" s="250"/>
      <c r="N2" s="250"/>
      <c r="O2" s="250"/>
      <c r="P2" s="250"/>
      <c r="R2" s="250" t="s">
        <v>130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57</v>
      </c>
      <c r="C3" s="253" t="s">
        <v>58</v>
      </c>
      <c r="D3" s="239" t="s">
        <v>152</v>
      </c>
      <c r="E3" s="240"/>
      <c r="F3" s="240"/>
      <c r="G3" s="240"/>
      <c r="H3" s="241"/>
      <c r="I3" s="103"/>
      <c r="J3" s="257" t="s">
        <v>59</v>
      </c>
      <c r="K3" s="260" t="s">
        <v>102</v>
      </c>
      <c r="L3" s="239" t="str">
        <f>D3</f>
        <v>January-November</v>
      </c>
      <c r="M3" s="240"/>
      <c r="N3" s="240"/>
      <c r="O3" s="240"/>
      <c r="P3" s="241"/>
      <c r="R3" s="251" t="s">
        <v>48</v>
      </c>
      <c r="S3" s="253" t="s">
        <v>58</v>
      </c>
      <c r="T3" s="239" t="str">
        <f>L3</f>
        <v>January-November</v>
      </c>
      <c r="U3" s="240"/>
      <c r="V3" s="240"/>
      <c r="W3" s="240"/>
      <c r="X3" s="241"/>
    </row>
    <row r="4" spans="2:24" ht="15" customHeight="1">
      <c r="B4" s="252"/>
      <c r="C4" s="254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8"/>
      <c r="K4" s="261"/>
      <c r="L4" s="245">
        <v>2019</v>
      </c>
      <c r="M4" s="255">
        <v>2018</v>
      </c>
      <c r="N4" s="247" t="s">
        <v>62</v>
      </c>
      <c r="O4" s="247" t="s">
        <v>129</v>
      </c>
      <c r="P4" s="247" t="s">
        <v>94</v>
      </c>
      <c r="R4" s="263"/>
      <c r="S4" s="264"/>
      <c r="T4" s="245">
        <v>2019</v>
      </c>
      <c r="U4" s="255">
        <v>2018</v>
      </c>
      <c r="V4" s="247" t="s">
        <v>62</v>
      </c>
      <c r="W4" s="247" t="s">
        <v>129</v>
      </c>
      <c r="X4" s="247" t="s">
        <v>94</v>
      </c>
    </row>
    <row r="5" spans="2:24" ht="12.75">
      <c r="B5" s="178">
        <v>1</v>
      </c>
      <c r="C5" s="179" t="s">
        <v>26</v>
      </c>
      <c r="D5" s="180">
        <v>2138</v>
      </c>
      <c r="E5" s="181">
        <v>0.11643611806992703</v>
      </c>
      <c r="F5" s="180">
        <v>1794</v>
      </c>
      <c r="G5" s="182">
        <v>0.129540038991985</v>
      </c>
      <c r="H5" s="171">
        <v>0.1917502787068004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3">
        <v>2</v>
      </c>
      <c r="C6" s="184" t="s">
        <v>27</v>
      </c>
      <c r="D6" s="185">
        <v>2115</v>
      </c>
      <c r="E6" s="186">
        <v>0.115183531205751</v>
      </c>
      <c r="F6" s="185">
        <v>1604</v>
      </c>
      <c r="G6" s="187">
        <v>0.11582063686908801</v>
      </c>
      <c r="H6" s="172">
        <v>0.31857855361596</v>
      </c>
      <c r="I6" s="109"/>
      <c r="J6" s="110" t="s">
        <v>63</v>
      </c>
      <c r="K6" s="200" t="s">
        <v>47</v>
      </c>
      <c r="L6" s="218">
        <v>1940</v>
      </c>
      <c r="M6" s="144">
        <v>1080</v>
      </c>
      <c r="N6" s="201">
        <v>0.7962962962962963</v>
      </c>
      <c r="O6" s="202"/>
      <c r="P6" s="202"/>
      <c r="R6" s="110" t="s">
        <v>49</v>
      </c>
      <c r="S6" s="200" t="s">
        <v>27</v>
      </c>
      <c r="T6" s="218">
        <v>840</v>
      </c>
      <c r="U6" s="144">
        <v>572</v>
      </c>
      <c r="V6" s="201">
        <v>0.46853146853146854</v>
      </c>
      <c r="W6" s="202"/>
      <c r="X6" s="202"/>
    </row>
    <row r="7" spans="2:24" ht="15">
      <c r="B7" s="183">
        <v>3</v>
      </c>
      <c r="C7" s="184" t="s">
        <v>47</v>
      </c>
      <c r="D7" s="185">
        <v>2007</v>
      </c>
      <c r="E7" s="186">
        <v>0.10930181897396797</v>
      </c>
      <c r="F7" s="185">
        <v>1113</v>
      </c>
      <c r="G7" s="187">
        <v>0.0803668134883385</v>
      </c>
      <c r="H7" s="172">
        <v>0.8032345013477089</v>
      </c>
      <c r="I7" s="109"/>
      <c r="J7" s="111"/>
      <c r="K7" s="203" t="s">
        <v>28</v>
      </c>
      <c r="L7" s="204">
        <v>1498</v>
      </c>
      <c r="M7" s="145">
        <v>1265</v>
      </c>
      <c r="N7" s="205">
        <v>0.18418972332015815</v>
      </c>
      <c r="O7" s="153"/>
      <c r="P7" s="153"/>
      <c r="R7" s="111"/>
      <c r="S7" s="203" t="s">
        <v>26</v>
      </c>
      <c r="T7" s="204">
        <v>756</v>
      </c>
      <c r="U7" s="145">
        <v>652</v>
      </c>
      <c r="V7" s="205">
        <v>0.1595092024539877</v>
      </c>
      <c r="W7" s="153"/>
      <c r="X7" s="153"/>
    </row>
    <row r="8" spans="2:24" ht="15">
      <c r="B8" s="183">
        <v>4</v>
      </c>
      <c r="C8" s="184" t="s">
        <v>0</v>
      </c>
      <c r="D8" s="185">
        <v>1671</v>
      </c>
      <c r="E8" s="186">
        <v>0.09100315869730966</v>
      </c>
      <c r="F8" s="185">
        <v>1420</v>
      </c>
      <c r="G8" s="187">
        <v>0.10253447902375623</v>
      </c>
      <c r="H8" s="172">
        <v>0.1767605633802818</v>
      </c>
      <c r="I8" s="109"/>
      <c r="J8" s="111"/>
      <c r="K8" s="203" t="s">
        <v>27</v>
      </c>
      <c r="L8" s="204">
        <v>952</v>
      </c>
      <c r="M8" s="145">
        <v>728</v>
      </c>
      <c r="N8" s="205">
        <v>0.3076923076923077</v>
      </c>
      <c r="O8" s="153"/>
      <c r="P8" s="153"/>
      <c r="R8" s="111"/>
      <c r="S8" s="203" t="s">
        <v>148</v>
      </c>
      <c r="T8" s="204">
        <v>371</v>
      </c>
      <c r="U8" s="145">
        <v>286</v>
      </c>
      <c r="V8" s="205">
        <v>0.2972027972027973</v>
      </c>
      <c r="W8" s="153"/>
      <c r="X8" s="153"/>
    </row>
    <row r="9" spans="2:24" ht="12.75">
      <c r="B9" s="183">
        <v>5</v>
      </c>
      <c r="C9" s="184" t="s">
        <v>28</v>
      </c>
      <c r="D9" s="185">
        <v>1499</v>
      </c>
      <c r="E9" s="186">
        <v>0.08163598736521076</v>
      </c>
      <c r="F9" s="185">
        <v>1265</v>
      </c>
      <c r="G9" s="220">
        <v>0.09134233518665608</v>
      </c>
      <c r="H9" s="172">
        <v>0.18498023715415024</v>
      </c>
      <c r="I9" s="109"/>
      <c r="J9" s="110"/>
      <c r="K9" s="110" t="s">
        <v>153</v>
      </c>
      <c r="L9" s="110">
        <v>5288</v>
      </c>
      <c r="M9" s="110">
        <v>3627</v>
      </c>
      <c r="N9" s="206">
        <v>0.4579542321477805</v>
      </c>
      <c r="O9" s="153"/>
      <c r="P9" s="153"/>
      <c r="R9" s="110"/>
      <c r="S9" s="110" t="s">
        <v>153</v>
      </c>
      <c r="T9" s="110">
        <v>1929</v>
      </c>
      <c r="U9" s="110">
        <v>1386</v>
      </c>
      <c r="V9" s="206">
        <v>0.3917748917748918</v>
      </c>
      <c r="W9" s="153"/>
      <c r="X9" s="153"/>
    </row>
    <row r="10" spans="2:24" ht="12.75">
      <c r="B10" s="183">
        <v>6</v>
      </c>
      <c r="C10" s="184" t="s">
        <v>88</v>
      </c>
      <c r="D10" s="185">
        <v>849</v>
      </c>
      <c r="E10" s="186">
        <v>0.04623679337762771</v>
      </c>
      <c r="F10" s="185">
        <v>545</v>
      </c>
      <c r="G10" s="220">
        <v>0.03935302187883602</v>
      </c>
      <c r="H10" s="172">
        <v>0.5577981651376147</v>
      </c>
      <c r="I10" s="109"/>
      <c r="J10" s="112" t="s">
        <v>69</v>
      </c>
      <c r="K10" s="113"/>
      <c r="L10" s="175">
        <v>9678</v>
      </c>
      <c r="M10" s="175">
        <v>6700</v>
      </c>
      <c r="N10" s="114">
        <v>0.44447761194029844</v>
      </c>
      <c r="O10" s="133">
        <v>0.5270667683258904</v>
      </c>
      <c r="P10" s="133">
        <v>0.48378944328110335</v>
      </c>
      <c r="R10" s="112" t="s">
        <v>78</v>
      </c>
      <c r="S10" s="113"/>
      <c r="T10" s="175">
        <v>3896</v>
      </c>
      <c r="U10" s="175">
        <v>2896</v>
      </c>
      <c r="V10" s="114">
        <v>0.34530386740331487</v>
      </c>
      <c r="W10" s="133">
        <v>0.21217732273172857</v>
      </c>
      <c r="X10" s="133">
        <v>0.20911257130478736</v>
      </c>
    </row>
    <row r="11" spans="2:24" ht="15">
      <c r="B11" s="183">
        <v>7</v>
      </c>
      <c r="C11" s="184" t="s">
        <v>33</v>
      </c>
      <c r="D11" s="185">
        <v>808</v>
      </c>
      <c r="E11" s="186">
        <v>0.04400392114148786</v>
      </c>
      <c r="F11" s="185">
        <v>737</v>
      </c>
      <c r="G11" s="187">
        <v>0.05321683876092136</v>
      </c>
      <c r="H11" s="172">
        <v>0.09633649932157384</v>
      </c>
      <c r="I11" s="109"/>
      <c r="J11" s="110" t="s">
        <v>64</v>
      </c>
      <c r="K11" s="200" t="s">
        <v>27</v>
      </c>
      <c r="L11" s="218">
        <v>81</v>
      </c>
      <c r="M11" s="144">
        <v>86</v>
      </c>
      <c r="N11" s="201">
        <v>-0.05813953488372092</v>
      </c>
      <c r="O11" s="202"/>
      <c r="P11" s="202"/>
      <c r="R11" s="110" t="s">
        <v>50</v>
      </c>
      <c r="S11" s="203" t="s">
        <v>28</v>
      </c>
      <c r="T11" s="218">
        <v>666</v>
      </c>
      <c r="U11" s="144">
        <v>558</v>
      </c>
      <c r="V11" s="201">
        <v>0.19354838709677424</v>
      </c>
      <c r="W11" s="202"/>
      <c r="X11" s="202"/>
    </row>
    <row r="12" spans="2:24" ht="15">
      <c r="B12" s="183">
        <v>8</v>
      </c>
      <c r="C12" s="184" t="s">
        <v>29</v>
      </c>
      <c r="D12" s="185">
        <v>806</v>
      </c>
      <c r="E12" s="186">
        <v>0.043895000544602984</v>
      </c>
      <c r="F12" s="185">
        <v>610</v>
      </c>
      <c r="G12" s="187">
        <v>0.044046501552458664</v>
      </c>
      <c r="H12" s="172">
        <v>0.32131147540983607</v>
      </c>
      <c r="I12" s="109"/>
      <c r="J12" s="111"/>
      <c r="K12" s="203" t="s">
        <v>33</v>
      </c>
      <c r="L12" s="204">
        <v>81</v>
      </c>
      <c r="M12" s="145">
        <v>84</v>
      </c>
      <c r="N12" s="205">
        <v>-0.0357142857142857</v>
      </c>
      <c r="O12" s="153"/>
      <c r="P12" s="153"/>
      <c r="R12" s="111"/>
      <c r="S12" s="203" t="s">
        <v>47</v>
      </c>
      <c r="T12" s="204">
        <v>521</v>
      </c>
      <c r="U12" s="145">
        <v>305</v>
      </c>
      <c r="V12" s="205">
        <v>0.7081967213114755</v>
      </c>
      <c r="W12" s="153"/>
      <c r="X12" s="153"/>
    </row>
    <row r="13" spans="2:24" ht="15">
      <c r="B13" s="183">
        <v>9</v>
      </c>
      <c r="C13" s="184" t="s">
        <v>30</v>
      </c>
      <c r="D13" s="185">
        <v>689</v>
      </c>
      <c r="E13" s="186">
        <v>0.037523145626838034</v>
      </c>
      <c r="F13" s="185">
        <v>485</v>
      </c>
      <c r="G13" s="187">
        <v>0.035020579103184346</v>
      </c>
      <c r="H13" s="172">
        <v>0.420618556701031</v>
      </c>
      <c r="I13" s="109"/>
      <c r="J13" s="111"/>
      <c r="K13" s="203" t="s">
        <v>87</v>
      </c>
      <c r="L13" s="204">
        <v>67</v>
      </c>
      <c r="M13" s="145">
        <v>38</v>
      </c>
      <c r="N13" s="205">
        <v>0.763157894736842</v>
      </c>
      <c r="O13" s="153"/>
      <c r="P13" s="153"/>
      <c r="R13" s="111"/>
      <c r="S13" s="203" t="s">
        <v>32</v>
      </c>
      <c r="T13" s="204">
        <v>256</v>
      </c>
      <c r="U13" s="145">
        <v>239</v>
      </c>
      <c r="V13" s="205">
        <v>0.07112970711297062</v>
      </c>
      <c r="W13" s="153"/>
      <c r="X13" s="153"/>
    </row>
    <row r="14" spans="2:24" ht="12.75">
      <c r="B14" s="188">
        <v>10</v>
      </c>
      <c r="C14" s="189" t="s">
        <v>32</v>
      </c>
      <c r="D14" s="190">
        <v>658</v>
      </c>
      <c r="E14" s="191">
        <v>0.03583487637512254</v>
      </c>
      <c r="F14" s="190">
        <v>639</v>
      </c>
      <c r="G14" s="192">
        <v>0.0461405155606903</v>
      </c>
      <c r="H14" s="193">
        <v>0.029733959311424085</v>
      </c>
      <c r="I14" s="109"/>
      <c r="J14" s="115"/>
      <c r="K14" s="110" t="s">
        <v>153</v>
      </c>
      <c r="L14" s="110">
        <v>170</v>
      </c>
      <c r="M14" s="110">
        <v>80</v>
      </c>
      <c r="N14" s="206">
        <v>1.125</v>
      </c>
      <c r="O14" s="153"/>
      <c r="P14" s="153"/>
      <c r="R14" s="115"/>
      <c r="S14" s="110" t="s">
        <v>153</v>
      </c>
      <c r="T14" s="110">
        <v>352</v>
      </c>
      <c r="U14" s="110">
        <v>323</v>
      </c>
      <c r="V14" s="206">
        <v>0.08978328173374606</v>
      </c>
      <c r="W14" s="153"/>
      <c r="X14" s="153"/>
    </row>
    <row r="15" spans="2:24" ht="12.75">
      <c r="B15" s="248" t="s">
        <v>76</v>
      </c>
      <c r="C15" s="249"/>
      <c r="D15" s="116">
        <v>13240</v>
      </c>
      <c r="E15" s="117">
        <v>0.7210543513778455</v>
      </c>
      <c r="F15" s="116">
        <v>10212</v>
      </c>
      <c r="G15" s="117">
        <v>0.7373817604159146</v>
      </c>
      <c r="H15" s="119">
        <v>0.29651390520955734</v>
      </c>
      <c r="I15" s="109"/>
      <c r="J15" s="112" t="s">
        <v>70</v>
      </c>
      <c r="K15" s="113"/>
      <c r="L15" s="175">
        <v>399</v>
      </c>
      <c r="M15" s="175">
        <v>288</v>
      </c>
      <c r="N15" s="114">
        <v>0.38541666666666674</v>
      </c>
      <c r="O15" s="133">
        <v>0.02172965907853175</v>
      </c>
      <c r="P15" s="133">
        <v>0.020795725323128025</v>
      </c>
      <c r="R15" s="112" t="s">
        <v>79</v>
      </c>
      <c r="S15" s="113"/>
      <c r="T15" s="175">
        <v>1795</v>
      </c>
      <c r="U15" s="175">
        <v>1425</v>
      </c>
      <c r="V15" s="114">
        <v>0.25964912280701746</v>
      </c>
      <c r="W15" s="133">
        <v>0.09775623570417166</v>
      </c>
      <c r="X15" s="133">
        <v>0.1028955159217272</v>
      </c>
    </row>
    <row r="16" spans="2:24" ht="15">
      <c r="B16" s="242" t="s">
        <v>77</v>
      </c>
      <c r="C16" s="242"/>
      <c r="D16" s="118">
        <v>5122</v>
      </c>
      <c r="E16" s="117">
        <v>0.27894564862215443</v>
      </c>
      <c r="F16" s="118">
        <v>3637</v>
      </c>
      <c r="G16" s="117">
        <v>0.2626182395840855</v>
      </c>
      <c r="H16" s="120">
        <v>0.40830354687929615</v>
      </c>
      <c r="I16" s="109"/>
      <c r="J16" s="110" t="s">
        <v>65</v>
      </c>
      <c r="K16" s="200" t="s">
        <v>33</v>
      </c>
      <c r="L16" s="218">
        <v>339</v>
      </c>
      <c r="M16" s="144">
        <v>312</v>
      </c>
      <c r="N16" s="201">
        <v>0.08653846153846145</v>
      </c>
      <c r="O16" s="202"/>
      <c r="P16" s="202"/>
      <c r="R16" s="110" t="s">
        <v>51</v>
      </c>
      <c r="S16" s="200" t="s">
        <v>47</v>
      </c>
      <c r="T16" s="218">
        <v>1253</v>
      </c>
      <c r="U16" s="144">
        <v>622</v>
      </c>
      <c r="V16" s="201">
        <v>1.014469453376206</v>
      </c>
      <c r="W16" s="202"/>
      <c r="X16" s="202"/>
    </row>
    <row r="17" spans="2:24" ht="15">
      <c r="B17" s="243" t="s">
        <v>75</v>
      </c>
      <c r="C17" s="243"/>
      <c r="D17" s="158">
        <v>18362</v>
      </c>
      <c r="E17" s="173">
        <v>1</v>
      </c>
      <c r="F17" s="158">
        <v>13849</v>
      </c>
      <c r="G17" s="174">
        <v>1.0000000000000004</v>
      </c>
      <c r="H17" s="157">
        <v>0.3258719041086</v>
      </c>
      <c r="I17" s="109"/>
      <c r="J17" s="111"/>
      <c r="K17" s="203" t="s">
        <v>27</v>
      </c>
      <c r="L17" s="204">
        <v>325</v>
      </c>
      <c r="M17" s="145">
        <v>191</v>
      </c>
      <c r="N17" s="205">
        <v>0.7015706806282722</v>
      </c>
      <c r="O17" s="153"/>
      <c r="P17" s="153"/>
      <c r="R17" s="111"/>
      <c r="S17" s="203" t="s">
        <v>26</v>
      </c>
      <c r="T17" s="204">
        <v>688</v>
      </c>
      <c r="U17" s="145">
        <v>677</v>
      </c>
      <c r="V17" s="205">
        <v>0.01624815361890697</v>
      </c>
      <c r="W17" s="153"/>
      <c r="X17" s="153"/>
    </row>
    <row r="18" spans="2:24" ht="15">
      <c r="B18" s="244" t="s">
        <v>91</v>
      </c>
      <c r="C18" s="244"/>
      <c r="D18" s="244"/>
      <c r="E18" s="244"/>
      <c r="F18" s="244"/>
      <c r="G18" s="244"/>
      <c r="H18" s="244"/>
      <c r="I18" s="109"/>
      <c r="J18" s="111"/>
      <c r="K18" s="203" t="s">
        <v>0</v>
      </c>
      <c r="L18" s="204">
        <v>279</v>
      </c>
      <c r="M18" s="145">
        <v>170</v>
      </c>
      <c r="N18" s="205">
        <v>0.6411764705882352</v>
      </c>
      <c r="O18" s="153"/>
      <c r="P18" s="153"/>
      <c r="R18" s="111"/>
      <c r="S18" s="203" t="s">
        <v>28</v>
      </c>
      <c r="T18" s="204">
        <v>508</v>
      </c>
      <c r="U18" s="145">
        <v>567</v>
      </c>
      <c r="V18" s="205">
        <v>-0.10405643738977077</v>
      </c>
      <c r="W18" s="153"/>
      <c r="X18" s="153"/>
    </row>
    <row r="19" spans="2:24" ht="12.75" customHeight="1">
      <c r="B19" s="236" t="s">
        <v>44</v>
      </c>
      <c r="C19" s="236"/>
      <c r="D19" s="236"/>
      <c r="E19" s="236"/>
      <c r="F19" s="236"/>
      <c r="G19" s="236"/>
      <c r="H19" s="236"/>
      <c r="I19" s="109"/>
      <c r="J19" s="115"/>
      <c r="K19" s="146" t="s">
        <v>153</v>
      </c>
      <c r="L19" s="110">
        <v>1249</v>
      </c>
      <c r="M19" s="110">
        <v>859</v>
      </c>
      <c r="N19" s="206">
        <v>0.45401629802095456</v>
      </c>
      <c r="O19" s="153"/>
      <c r="P19" s="153"/>
      <c r="R19" s="115"/>
      <c r="S19" s="146" t="s">
        <v>153</v>
      </c>
      <c r="T19" s="110">
        <v>4048</v>
      </c>
      <c r="U19" s="110">
        <v>2856</v>
      </c>
      <c r="V19" s="206">
        <v>0.41736694677871156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71</v>
      </c>
      <c r="K20" s="122"/>
      <c r="L20" s="175">
        <v>2192</v>
      </c>
      <c r="M20" s="175">
        <v>1532</v>
      </c>
      <c r="N20" s="114">
        <v>0.43080939947780683</v>
      </c>
      <c r="O20" s="133">
        <v>0.11937697418581854</v>
      </c>
      <c r="P20" s="133">
        <v>0.11062170553830601</v>
      </c>
      <c r="R20" s="112" t="s">
        <v>80</v>
      </c>
      <c r="S20" s="123"/>
      <c r="T20" s="175">
        <v>6497</v>
      </c>
      <c r="U20" s="175">
        <v>4722</v>
      </c>
      <c r="V20" s="114">
        <v>0.37590004235493435</v>
      </c>
      <c r="W20" s="133">
        <v>0.3538285589805032</v>
      </c>
      <c r="X20" s="133">
        <v>0.34096324644378656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551</v>
      </c>
      <c r="M21" s="144">
        <v>434</v>
      </c>
      <c r="N21" s="201">
        <v>0.2695852534562213</v>
      </c>
      <c r="O21" s="202"/>
      <c r="P21" s="202"/>
      <c r="R21" s="111" t="s">
        <v>52</v>
      </c>
      <c r="S21" s="200" t="s">
        <v>31</v>
      </c>
      <c r="T21" s="208">
        <v>43</v>
      </c>
      <c r="U21" s="144">
        <v>32</v>
      </c>
      <c r="V21" s="201">
        <v>0.34375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350</v>
      </c>
      <c r="M22" s="145">
        <v>240</v>
      </c>
      <c r="N22" s="205">
        <v>0.45833333333333326</v>
      </c>
      <c r="O22" s="153"/>
      <c r="P22" s="153"/>
      <c r="R22" s="111"/>
      <c r="S22" s="203" t="s">
        <v>27</v>
      </c>
      <c r="T22" s="209">
        <v>4</v>
      </c>
      <c r="U22" s="145">
        <v>8</v>
      </c>
      <c r="V22" s="205">
        <v>-0.5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301</v>
      </c>
      <c r="M23" s="145">
        <v>293</v>
      </c>
      <c r="N23" s="205">
        <v>0.027303754266211566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440</v>
      </c>
      <c r="M24" s="110">
        <v>403</v>
      </c>
      <c r="N24" s="206">
        <v>0.09181141439205964</v>
      </c>
      <c r="O24" s="153"/>
      <c r="P24" s="153"/>
      <c r="R24" s="115"/>
      <c r="S24" s="146" t="s">
        <v>153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1642</v>
      </c>
      <c r="M25" s="216">
        <v>1370</v>
      </c>
      <c r="N25" s="114">
        <v>0.19854014598540148</v>
      </c>
      <c r="O25" s="133">
        <v>0.08942381004247903</v>
      </c>
      <c r="P25" s="133">
        <v>0.0989241100440465</v>
      </c>
      <c r="R25" s="112" t="s">
        <v>81</v>
      </c>
      <c r="S25" s="122"/>
      <c r="T25" s="175">
        <v>47</v>
      </c>
      <c r="U25" s="175">
        <v>43</v>
      </c>
      <c r="V25" s="114">
        <v>0.09302325581395343</v>
      </c>
      <c r="W25" s="133">
        <v>0.0025596340267944667</v>
      </c>
      <c r="X25" s="133">
        <v>0.0031049173225503645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1367</v>
      </c>
      <c r="M26" s="144">
        <v>1198</v>
      </c>
      <c r="N26" s="201">
        <v>0.14106844741235403</v>
      </c>
      <c r="O26" s="202"/>
      <c r="P26" s="202"/>
      <c r="R26" s="128" t="s">
        <v>53</v>
      </c>
      <c r="S26" s="200" t="s">
        <v>26</v>
      </c>
      <c r="T26" s="218">
        <v>172</v>
      </c>
      <c r="U26" s="144">
        <v>113</v>
      </c>
      <c r="V26" s="205">
        <v>0.5221238938053097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598</v>
      </c>
      <c r="M27" s="145">
        <v>563</v>
      </c>
      <c r="N27" s="205">
        <v>0.06216696269982247</v>
      </c>
      <c r="O27" s="153"/>
      <c r="P27" s="153"/>
      <c r="R27" s="111"/>
      <c r="S27" s="203" t="s">
        <v>27</v>
      </c>
      <c r="T27" s="204">
        <v>130</v>
      </c>
      <c r="U27" s="145">
        <v>74</v>
      </c>
      <c r="V27" s="205">
        <v>0.7567567567567568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535</v>
      </c>
      <c r="M28" s="145">
        <v>479</v>
      </c>
      <c r="N28" s="205">
        <v>0.1169102296450939</v>
      </c>
      <c r="O28" s="153"/>
      <c r="P28" s="153"/>
      <c r="R28" s="111"/>
      <c r="S28" s="203" t="s">
        <v>29</v>
      </c>
      <c r="T28" s="204">
        <v>79</v>
      </c>
      <c r="U28" s="145">
        <v>58</v>
      </c>
      <c r="V28" s="205">
        <v>0.3620689655172413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1886</v>
      </c>
      <c r="M29" s="110">
        <v>1683</v>
      </c>
      <c r="N29" s="206">
        <v>0.12061794414735583</v>
      </c>
      <c r="O29" s="153"/>
      <c r="P29" s="153"/>
      <c r="R29" s="115"/>
      <c r="S29" s="110" t="s">
        <v>153</v>
      </c>
      <c r="T29" s="110">
        <v>262</v>
      </c>
      <c r="U29" s="110">
        <v>235</v>
      </c>
      <c r="V29" s="206">
        <v>0.11489361702127665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4386</v>
      </c>
      <c r="M30" s="175">
        <v>3923</v>
      </c>
      <c r="N30" s="114">
        <v>0.11802192199847061</v>
      </c>
      <c r="O30" s="133">
        <v>0.23886286896852194</v>
      </c>
      <c r="P30" s="133">
        <v>0.28326955014802513</v>
      </c>
      <c r="R30" s="112" t="s">
        <v>82</v>
      </c>
      <c r="S30" s="113"/>
      <c r="T30" s="175">
        <v>643</v>
      </c>
      <c r="U30" s="175">
        <v>480</v>
      </c>
      <c r="V30" s="114">
        <v>0.33958333333333335</v>
      </c>
      <c r="W30" s="133">
        <v>0.035017971898486</v>
      </c>
      <c r="X30" s="133">
        <v>0.034659542205213376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65</v>
      </c>
      <c r="M31" s="175">
        <v>36</v>
      </c>
      <c r="N31" s="114">
        <v>0.8055555555555556</v>
      </c>
      <c r="O31" s="133">
        <v>0.0035399193987583053</v>
      </c>
      <c r="P31" s="133">
        <v>0.002599465665391003</v>
      </c>
      <c r="R31" s="110" t="s">
        <v>54</v>
      </c>
      <c r="S31" s="200" t="s">
        <v>26</v>
      </c>
      <c r="T31" s="218">
        <v>359</v>
      </c>
      <c r="U31" s="144">
        <v>311</v>
      </c>
      <c r="V31" s="201">
        <v>0.15434083601286175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7" t="s">
        <v>75</v>
      </c>
      <c r="K32" s="238"/>
      <c r="L32" s="112">
        <v>18362</v>
      </c>
      <c r="M32" s="112">
        <v>13849</v>
      </c>
      <c r="N32" s="120">
        <v>0.3258719041086</v>
      </c>
      <c r="O32" s="207">
        <v>0.9999999999999999</v>
      </c>
      <c r="P32" s="207">
        <v>1</v>
      </c>
      <c r="R32" s="111"/>
      <c r="S32" s="203" t="s">
        <v>0</v>
      </c>
      <c r="T32" s="204">
        <v>244</v>
      </c>
      <c r="U32" s="145">
        <v>268</v>
      </c>
      <c r="V32" s="205">
        <v>-0.08955223880597019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167</v>
      </c>
      <c r="U33" s="145">
        <v>183</v>
      </c>
      <c r="V33" s="205">
        <v>-0.08743169398907102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352</v>
      </c>
      <c r="U34" s="110">
        <v>259</v>
      </c>
      <c r="V34" s="206">
        <v>0.359073359073359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1122</v>
      </c>
      <c r="U35" s="175">
        <v>1021</v>
      </c>
      <c r="V35" s="114">
        <v>0.09892262487757097</v>
      </c>
      <c r="W35" s="133">
        <v>0.061104454852412594</v>
      </c>
      <c r="X35" s="133">
        <v>0.0737237345656726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1001</v>
      </c>
      <c r="U36" s="211">
        <v>807</v>
      </c>
      <c r="V36" s="201">
        <v>0.2403965303593556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487</v>
      </c>
      <c r="U37" s="213">
        <v>418</v>
      </c>
      <c r="V37" s="205">
        <v>0.16507177033492826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472</v>
      </c>
      <c r="U38" s="213">
        <v>411</v>
      </c>
      <c r="V38" s="205">
        <v>0.14841849148418484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1692</v>
      </c>
      <c r="U39" s="110">
        <v>1220</v>
      </c>
      <c r="V39" s="206">
        <v>0.3868852459016394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3652</v>
      </c>
      <c r="U40" s="175">
        <v>2856</v>
      </c>
      <c r="V40" s="114">
        <v>0.27871148459383743</v>
      </c>
      <c r="W40" s="133">
        <v>0.19888900991177433</v>
      </c>
      <c r="X40" s="133">
        <v>0.20622427612101957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86</v>
      </c>
      <c r="U41" s="144">
        <v>70</v>
      </c>
      <c r="V41" s="201">
        <v>0.22857142857142865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73</v>
      </c>
      <c r="U42" s="145">
        <v>14</v>
      </c>
      <c r="V42" s="205">
        <v>4.214285714285714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64</v>
      </c>
      <c r="U43" s="145">
        <v>62</v>
      </c>
      <c r="V43" s="205">
        <v>0.032258064516129004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137</v>
      </c>
      <c r="U44" s="110">
        <v>145</v>
      </c>
      <c r="V44" s="206">
        <v>-0.05517241379310345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360</v>
      </c>
      <c r="U45" s="175">
        <v>291</v>
      </c>
      <c r="V45" s="114">
        <v>0.23711340206185572</v>
      </c>
      <c r="W45" s="133">
        <v>0.019605707439276768</v>
      </c>
      <c r="X45" s="133">
        <v>0.021012347461910608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350</v>
      </c>
      <c r="U46" s="175">
        <v>115</v>
      </c>
      <c r="V46" s="114">
        <v>2.0434782608695654</v>
      </c>
      <c r="W46" s="133">
        <v>0.01906110445485241</v>
      </c>
      <c r="X46" s="133">
        <v>0.00830384865333237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75</v>
      </c>
      <c r="S47" s="238"/>
      <c r="T47" s="175">
        <v>18362</v>
      </c>
      <c r="U47" s="175">
        <v>13849</v>
      </c>
      <c r="V47" s="114">
        <v>0.3258719041086</v>
      </c>
      <c r="W47" s="176">
        <v>1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131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598</v>
      </c>
      <c r="M9" s="9"/>
      <c r="N9" s="9">
        <v>18509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>
        <v>-0.06998444790046654</v>
      </c>
      <c r="M10" s="97"/>
      <c r="N10" s="177">
        <v>0.16051163082324904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2019vs2018'!B12:C12</f>
        <v>NOVEMBER</v>
      </c>
      <c r="C12" s="227"/>
      <c r="D12" s="228" t="s">
        <v>35</v>
      </c>
      <c r="E12" s="230" t="s">
        <v>23</v>
      </c>
      <c r="F12" s="231"/>
      <c r="G12" s="228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2019vs2018'!B13</f>
        <v>2019</v>
      </c>
      <c r="C13" s="45">
        <f>'R_MC NEW 2019vs2018'!C13</f>
        <v>2018</v>
      </c>
      <c r="D13" s="229"/>
      <c r="E13" s="45">
        <f>'R_MC NEW 2019vs2018'!E13</f>
        <v>2019</v>
      </c>
      <c r="F13" s="45">
        <f>'R_MC NEW 2019vs2018'!F13</f>
        <v>2018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598</v>
      </c>
      <c r="C14" s="168">
        <v>643</v>
      </c>
      <c r="D14" s="169">
        <v>-0.06998444790046654</v>
      </c>
      <c r="E14" s="168">
        <v>18509</v>
      </c>
      <c r="F14" s="170">
        <v>15949</v>
      </c>
      <c r="G14" s="169">
        <v>0.16051163082324904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132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57</v>
      </c>
      <c r="C3" s="253" t="s">
        <v>58</v>
      </c>
      <c r="D3" s="239" t="str">
        <f>'R_MC 2019 rankings'!D3:H3</f>
        <v>January-November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5792</v>
      </c>
      <c r="E5" s="181">
        <v>0.31292884542654925</v>
      </c>
      <c r="F5" s="180">
        <v>4853</v>
      </c>
      <c r="G5" s="182">
        <v>0.30428240015047964</v>
      </c>
      <c r="H5" s="171">
        <v>0.19348856377498458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2192</v>
      </c>
      <c r="E6" s="186">
        <v>0.11842887244043439</v>
      </c>
      <c r="F6" s="185">
        <v>1304</v>
      </c>
      <c r="G6" s="187">
        <v>0.08176061195059252</v>
      </c>
      <c r="H6" s="172">
        <v>0.6809815950920246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1581</v>
      </c>
      <c r="E7" s="186">
        <v>0.08541790480306878</v>
      </c>
      <c r="F7" s="185">
        <v>2363</v>
      </c>
      <c r="G7" s="187">
        <v>0.14815975923255376</v>
      </c>
      <c r="H7" s="172">
        <v>-0.3309352517985612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1185</v>
      </c>
      <c r="E8" s="186">
        <v>0.06402290777459614</v>
      </c>
      <c r="F8" s="185">
        <v>905</v>
      </c>
      <c r="G8" s="187">
        <v>0.056743369490250176</v>
      </c>
      <c r="H8" s="172">
        <v>0.30939226519337026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1033</v>
      </c>
      <c r="E9" s="186">
        <v>0.05581068669296018</v>
      </c>
      <c r="F9" s="185">
        <v>1340</v>
      </c>
      <c r="G9" s="220">
        <v>0.08401780675904445</v>
      </c>
      <c r="H9" s="172">
        <v>-0.2291044776119403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979</v>
      </c>
      <c r="E10" s="186">
        <v>0.05289318709816846</v>
      </c>
      <c r="F10" s="185">
        <v>923</v>
      </c>
      <c r="G10" s="220">
        <v>0.05787196689447614</v>
      </c>
      <c r="H10" s="172">
        <v>0.06067172264355358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103</v>
      </c>
      <c r="D11" s="185">
        <v>773</v>
      </c>
      <c r="E11" s="186">
        <v>0.04176346642174077</v>
      </c>
      <c r="F11" s="185">
        <v>407</v>
      </c>
      <c r="G11" s="187">
        <v>0.025518841306664996</v>
      </c>
      <c r="H11" s="172">
        <v>0.8992628992628993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143</v>
      </c>
      <c r="D12" s="185">
        <v>765</v>
      </c>
      <c r="E12" s="186">
        <v>0.041331244259549406</v>
      </c>
      <c r="F12" s="185">
        <v>601</v>
      </c>
      <c r="G12" s="187">
        <v>0.03768261332998934</v>
      </c>
      <c r="H12" s="172">
        <v>0.27287853577371046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412</v>
      </c>
      <c r="E13" s="186">
        <v>0.022259441352855368</v>
      </c>
      <c r="F13" s="185">
        <v>53</v>
      </c>
      <c r="G13" s="187">
        <v>0.003323092356887579</v>
      </c>
      <c r="H13" s="172">
        <v>6.773584905660377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0.02036846939326814</v>
      </c>
      <c r="F14" s="190">
        <v>56</v>
      </c>
      <c r="G14" s="192">
        <v>0.003511191924258574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76</v>
      </c>
      <c r="C15" s="249"/>
      <c r="D15" s="217">
        <v>15089</v>
      </c>
      <c r="E15" s="117">
        <v>0.815225025663191</v>
      </c>
      <c r="F15" s="118">
        <v>12805</v>
      </c>
      <c r="G15" s="117">
        <v>0.8028716533951972</v>
      </c>
      <c r="H15" s="119">
        <v>0.1783678250683327</v>
      </c>
      <c r="I15" s="76"/>
      <c r="J15" s="76"/>
      <c r="K15" s="76"/>
      <c r="N15" s="75"/>
      <c r="O15" s="75"/>
      <c r="P15" s="75"/>
    </row>
    <row r="16" spans="2:16" ht="12.75">
      <c r="B16" s="242" t="s">
        <v>77</v>
      </c>
      <c r="C16" s="242"/>
      <c r="D16" s="118">
        <v>3420</v>
      </c>
      <c r="E16" s="117">
        <v>0.18477497433680912</v>
      </c>
      <c r="F16" s="118">
        <v>3144</v>
      </c>
      <c r="G16" s="117">
        <v>0.1971283466048028</v>
      </c>
      <c r="H16" s="119">
        <v>0.08778625954198471</v>
      </c>
      <c r="I16" s="76"/>
      <c r="J16" s="76"/>
      <c r="K16" s="76"/>
      <c r="N16" s="75"/>
      <c r="O16" s="75"/>
      <c r="P16" s="75"/>
    </row>
    <row r="17" spans="2:11" ht="12.75" customHeight="1">
      <c r="B17" s="243" t="s">
        <v>75</v>
      </c>
      <c r="C17" s="243"/>
      <c r="D17" s="158">
        <v>18509</v>
      </c>
      <c r="E17" s="173">
        <v>1.0000000000000016</v>
      </c>
      <c r="F17" s="158">
        <v>15949</v>
      </c>
      <c r="G17" s="174">
        <v>0.9999999999999996</v>
      </c>
      <c r="H17" s="219">
        <v>0.16051163082324904</v>
      </c>
      <c r="I17" s="76"/>
      <c r="J17" s="76"/>
      <c r="K17" s="76"/>
    </row>
    <row r="18" spans="2:11" ht="12.75">
      <c r="B18" s="244" t="s">
        <v>91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44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134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>
        <v>2623</v>
      </c>
      <c r="M3" s="3"/>
      <c r="N3" s="3">
        <v>62933</v>
      </c>
      <c r="O3" s="97">
        <v>0.8728208257631443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>
        <v>398</v>
      </c>
      <c r="M4" s="3"/>
      <c r="N4" s="3">
        <v>9170</v>
      </c>
      <c r="O4" s="97">
        <v>0.1271791742368556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>
        <v>3021</v>
      </c>
      <c r="M5" s="9"/>
      <c r="N5" s="9">
        <v>72103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>
        <v>-0.2911778507742844</v>
      </c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>
        <v>0.17002323780015494</v>
      </c>
      <c r="M7" s="215"/>
      <c r="N7" s="215">
        <v>0.060073216989870115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2019vs2018'!B12:C12</f>
        <v>NOVEMBER</v>
      </c>
      <c r="C9" s="227"/>
      <c r="D9" s="228" t="s">
        <v>35</v>
      </c>
      <c r="E9" s="230" t="s">
        <v>23</v>
      </c>
      <c r="F9" s="231"/>
      <c r="G9" s="228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2019vs2018'!B13</f>
        <v>2019</v>
      </c>
      <c r="C10" s="45">
        <f>'R_MP NEW 2019vs2018'!C13</f>
        <v>2018</v>
      </c>
      <c r="D10" s="229"/>
      <c r="E10" s="45">
        <f>'R_MP NEW 2019vs2018'!E13</f>
        <v>2019</v>
      </c>
      <c r="F10" s="45">
        <f>'R_MP NEW 2019vs2018'!F13</f>
        <v>2018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2623</v>
      </c>
      <c r="C11" s="194">
        <v>2206</v>
      </c>
      <c r="D11" s="195">
        <v>0.1890299184043518</v>
      </c>
      <c r="E11" s="194">
        <v>62933</v>
      </c>
      <c r="F11" s="196">
        <v>59228</v>
      </c>
      <c r="G11" s="195">
        <v>0.06255487269534687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398</v>
      </c>
      <c r="C12" s="194">
        <v>376</v>
      </c>
      <c r="D12" s="195">
        <v>0.0585106382978724</v>
      </c>
      <c r="E12" s="194">
        <v>9170</v>
      </c>
      <c r="F12" s="196">
        <v>8789</v>
      </c>
      <c r="G12" s="195">
        <v>0.04334964159745125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3021</v>
      </c>
      <c r="C13" s="194">
        <v>2582</v>
      </c>
      <c r="D13" s="195">
        <v>0.17002323780015494</v>
      </c>
      <c r="E13" s="194">
        <v>72103</v>
      </c>
      <c r="F13" s="194">
        <v>68017</v>
      </c>
      <c r="G13" s="195">
        <v>0.060073216989870115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>
        <v>617</v>
      </c>
      <c r="M10" s="65"/>
      <c r="N10" s="65">
        <v>18362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>
        <v>2623</v>
      </c>
      <c r="M11" s="136"/>
      <c r="N11" s="136">
        <v>62933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>
        <v>3240</v>
      </c>
      <c r="M12" s="41"/>
      <c r="N12" s="41">
        <v>81295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>
        <v>0.17348786671495842</v>
      </c>
      <c r="M13" s="154"/>
      <c r="N13" s="154">
        <v>0.11245672372976445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>
        <v>0.11171171171171168</v>
      </c>
      <c r="M14" s="154"/>
      <c r="N14" s="154">
        <v>0.3258719041086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>
        <v>0.1890299184043518</v>
      </c>
      <c r="M15" s="154"/>
      <c r="N15" s="154">
        <v>0.06255487269534687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>
        <v>0.1904320987654321</v>
      </c>
      <c r="M16" s="154"/>
      <c r="N16" s="154">
        <v>0.22586874961559752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>
        <v>598</v>
      </c>
      <c r="M25" s="65"/>
      <c r="N25" s="65">
        <v>18509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>
        <v>398</v>
      </c>
      <c r="M26" s="136"/>
      <c r="N26" s="136">
        <v>9170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>
        <v>996</v>
      </c>
      <c r="M27" s="41"/>
      <c r="N27" s="41">
        <v>27679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>
        <v>-0.02257114818449457</v>
      </c>
      <c r="M28" s="154"/>
      <c r="N28" s="154">
        <v>0.11888592448864088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>
        <v>-0.06998444790046654</v>
      </c>
      <c r="M29" s="154"/>
      <c r="N29" s="154">
        <v>0.16051163082324904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>
        <v>0.0585106382978724</v>
      </c>
      <c r="M30" s="154"/>
      <c r="N30" s="154">
        <v>0.04334964159745125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>
        <v>0.6004016064257028</v>
      </c>
      <c r="M31" s="154"/>
      <c r="N31" s="154">
        <v>0.6687019039705192</v>
      </c>
    </row>
    <row r="34" spans="1:7" ht="30.75" customHeight="1">
      <c r="A34" s="234" t="s">
        <v>4</v>
      </c>
      <c r="B34" s="272" t="str">
        <f>'R_PTW USED 2019vs2018'!B9:C9</f>
        <v>NOVEMBER</v>
      </c>
      <c r="C34" s="273"/>
      <c r="D34" s="270" t="s">
        <v>35</v>
      </c>
      <c r="E34" s="268" t="s">
        <v>23</v>
      </c>
      <c r="F34" s="269"/>
      <c r="G34" s="270" t="s">
        <v>35</v>
      </c>
    </row>
    <row r="35" spans="1:7" ht="15.75" customHeight="1">
      <c r="A35" s="235"/>
      <c r="B35" s="45">
        <v>2019</v>
      </c>
      <c r="C35" s="45">
        <v>2018</v>
      </c>
      <c r="D35" s="271"/>
      <c r="E35" s="45">
        <v>2019</v>
      </c>
      <c r="F35" s="45">
        <v>2018</v>
      </c>
      <c r="G35" s="271"/>
    </row>
    <row r="36" spans="1:7" ht="15.75" customHeight="1">
      <c r="A36" s="67" t="s">
        <v>41</v>
      </c>
      <c r="B36" s="199">
        <v>617</v>
      </c>
      <c r="C36" s="199">
        <v>555</v>
      </c>
      <c r="D36" s="195">
        <v>0.11171171171171168</v>
      </c>
      <c r="E36" s="199">
        <v>18362</v>
      </c>
      <c r="F36" s="199">
        <v>13849</v>
      </c>
      <c r="G36" s="195">
        <v>0.3258719041086</v>
      </c>
    </row>
    <row r="37" spans="1:7" ht="15.75" customHeight="1">
      <c r="A37" s="67" t="s">
        <v>42</v>
      </c>
      <c r="B37" s="199">
        <v>2623</v>
      </c>
      <c r="C37" s="199">
        <v>2206</v>
      </c>
      <c r="D37" s="195">
        <v>0.1890299184043518</v>
      </c>
      <c r="E37" s="199">
        <v>62933</v>
      </c>
      <c r="F37" s="199">
        <v>59228</v>
      </c>
      <c r="G37" s="195">
        <v>0.06255487269534687</v>
      </c>
    </row>
    <row r="38" spans="1:7" ht="15.75" customHeight="1">
      <c r="A38" s="95" t="s">
        <v>5</v>
      </c>
      <c r="B38" s="199">
        <v>3240</v>
      </c>
      <c r="C38" s="199">
        <v>2761</v>
      </c>
      <c r="D38" s="195">
        <v>0.17348786671495842</v>
      </c>
      <c r="E38" s="199">
        <v>81295</v>
      </c>
      <c r="F38" s="199">
        <v>73077</v>
      </c>
      <c r="G38" s="195">
        <v>0.11245672372976445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NOVEMBER</v>
      </c>
      <c r="C41" s="273"/>
      <c r="D41" s="270" t="s">
        <v>35</v>
      </c>
      <c r="E41" s="268" t="s">
        <v>23</v>
      </c>
      <c r="F41" s="269"/>
      <c r="G41" s="270" t="s">
        <v>35</v>
      </c>
    </row>
    <row r="42" spans="1:7" ht="15.75" customHeight="1">
      <c r="A42" s="235"/>
      <c r="B42" s="45">
        <v>2019</v>
      </c>
      <c r="C42" s="45">
        <v>2018</v>
      </c>
      <c r="D42" s="271"/>
      <c r="E42" s="45">
        <v>2019</v>
      </c>
      <c r="F42" s="45">
        <v>2018</v>
      </c>
      <c r="G42" s="271"/>
    </row>
    <row r="43" spans="1:7" ht="15.75" customHeight="1">
      <c r="A43" s="67" t="s">
        <v>41</v>
      </c>
      <c r="B43" s="199">
        <v>598</v>
      </c>
      <c r="C43" s="199">
        <v>643</v>
      </c>
      <c r="D43" s="195">
        <v>-0.06998444790046654</v>
      </c>
      <c r="E43" s="199">
        <v>18509</v>
      </c>
      <c r="F43" s="199">
        <v>15949</v>
      </c>
      <c r="G43" s="195">
        <v>0.16051163082324904</v>
      </c>
    </row>
    <row r="44" spans="1:7" ht="15.75" customHeight="1">
      <c r="A44" s="67" t="s">
        <v>42</v>
      </c>
      <c r="B44" s="199">
        <v>398</v>
      </c>
      <c r="C44" s="199">
        <v>376</v>
      </c>
      <c r="D44" s="195">
        <v>0.0585106382978724</v>
      </c>
      <c r="E44" s="199">
        <v>9170</v>
      </c>
      <c r="F44" s="199">
        <v>8789</v>
      </c>
      <c r="G44" s="195">
        <v>0.04334964159745125</v>
      </c>
    </row>
    <row r="45" spans="1:7" ht="15.75" customHeight="1">
      <c r="A45" s="95" t="s">
        <v>5</v>
      </c>
      <c r="B45" s="199">
        <v>996</v>
      </c>
      <c r="C45" s="199">
        <v>1019</v>
      </c>
      <c r="D45" s="195">
        <v>-0.02257114818449457</v>
      </c>
      <c r="E45" s="199">
        <v>27679</v>
      </c>
      <c r="F45" s="199">
        <v>24738</v>
      </c>
      <c r="G45" s="195">
        <v>0.11888592448864088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45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2019-12-06T14:34:10Z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